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Sheet1" sheetId="1" r:id="rId1"/>
    <sheet name="日産データ" sheetId="2" r:id="rId2"/>
  </sheets>
  <calcPr calcId="145621"/>
</workbook>
</file>

<file path=xl/calcChain.xml><?xml version="1.0" encoding="utf-8"?>
<calcChain xmlns="http://schemas.openxmlformats.org/spreadsheetml/2006/main">
  <c r="F32" i="2" l="1"/>
  <c r="C32" i="2"/>
  <c r="G31" i="2"/>
  <c r="G32" i="2" s="1"/>
  <c r="F31" i="2"/>
  <c r="C31" i="2"/>
  <c r="G26" i="2"/>
  <c r="G28" i="2" s="1"/>
  <c r="F26" i="2"/>
  <c r="F28" i="2" s="1"/>
  <c r="E26" i="2"/>
  <c r="D26" i="2"/>
  <c r="C26" i="2"/>
  <c r="F29" i="2" l="1"/>
  <c r="G29" i="2"/>
  <c r="G14" i="1" l="1"/>
  <c r="F14" i="1"/>
</calcChain>
</file>

<file path=xl/sharedStrings.xml><?xml version="1.0" encoding="utf-8"?>
<sst xmlns="http://schemas.openxmlformats.org/spreadsheetml/2006/main" count="100" uniqueCount="69">
  <si>
    <t>（設問）</t>
    <rPh sb="1" eb="3">
      <t>セツモン</t>
    </rPh>
    <phoneticPr fontId="1"/>
  </si>
  <si>
    <t>担当企業の同業他社を１社選び、表4-5 と同様の表を、2013年度について作成しなさい。</t>
    <rPh sb="0" eb="2">
      <t>タントウ</t>
    </rPh>
    <rPh sb="2" eb="4">
      <t>キギョウ</t>
    </rPh>
    <rPh sb="5" eb="7">
      <t>ドウギョウ</t>
    </rPh>
    <rPh sb="7" eb="9">
      <t>タシャ</t>
    </rPh>
    <rPh sb="11" eb="12">
      <t>シャ</t>
    </rPh>
    <rPh sb="12" eb="13">
      <t>エラ</t>
    </rPh>
    <rPh sb="15" eb="16">
      <t>ヒョウ</t>
    </rPh>
    <rPh sb="21" eb="23">
      <t>ドウヨウ</t>
    </rPh>
    <rPh sb="24" eb="25">
      <t>ヒョウ</t>
    </rPh>
    <rPh sb="31" eb="33">
      <t>ネンド</t>
    </rPh>
    <rPh sb="37" eb="39">
      <t>サクセイ</t>
    </rPh>
    <phoneticPr fontId="1"/>
  </si>
  <si>
    <t>株価（円） 2014年3月末</t>
    <rPh sb="0" eb="2">
      <t>カブカ</t>
    </rPh>
    <rPh sb="3" eb="4">
      <t>エン</t>
    </rPh>
    <rPh sb="10" eb="11">
      <t>ネン</t>
    </rPh>
    <rPh sb="12" eb="13">
      <t>ガツ</t>
    </rPh>
    <rPh sb="13" eb="14">
      <t>マツ</t>
    </rPh>
    <phoneticPr fontId="1"/>
  </si>
  <si>
    <t>トヨタ</t>
    <phoneticPr fontId="1"/>
  </si>
  <si>
    <t>日産</t>
    <rPh sb="0" eb="2">
      <t>ニッサン</t>
    </rPh>
    <phoneticPr fontId="1"/>
  </si>
  <si>
    <t>１株当たり利益（円）</t>
    <rPh sb="1" eb="2">
      <t>カブ</t>
    </rPh>
    <rPh sb="2" eb="3">
      <t>ア</t>
    </rPh>
    <rPh sb="5" eb="7">
      <t>リエキ</t>
    </rPh>
    <rPh sb="8" eb="9">
      <t>エン</t>
    </rPh>
    <phoneticPr fontId="1"/>
  </si>
  <si>
    <t>ＰＥＲ（倍）</t>
    <rPh sb="4" eb="5">
      <t>バイ</t>
    </rPh>
    <phoneticPr fontId="1"/>
  </si>
  <si>
    <t>株価益回り（％）</t>
    <rPh sb="0" eb="2">
      <t>カブカ</t>
    </rPh>
    <rPh sb="2" eb="3">
      <t>エキ</t>
    </rPh>
    <rPh sb="3" eb="4">
      <t>マワ</t>
    </rPh>
    <phoneticPr fontId="1"/>
  </si>
  <si>
    <t>１株当たり株主資本（円）</t>
    <rPh sb="1" eb="2">
      <t>カブ</t>
    </rPh>
    <rPh sb="2" eb="3">
      <t>ア</t>
    </rPh>
    <rPh sb="5" eb="7">
      <t>カブヌシ</t>
    </rPh>
    <rPh sb="7" eb="9">
      <t>シホン</t>
    </rPh>
    <rPh sb="10" eb="11">
      <t>エン</t>
    </rPh>
    <phoneticPr fontId="1"/>
  </si>
  <si>
    <t>１株当たり配当（円）</t>
    <rPh sb="1" eb="2">
      <t>カブ</t>
    </rPh>
    <rPh sb="2" eb="3">
      <t>ア</t>
    </rPh>
    <rPh sb="5" eb="7">
      <t>ハイトウ</t>
    </rPh>
    <rPh sb="8" eb="9">
      <t>エン</t>
    </rPh>
    <phoneticPr fontId="1"/>
  </si>
  <si>
    <t>配当利回り（％）</t>
    <rPh sb="0" eb="2">
      <t>ハイトウ</t>
    </rPh>
    <rPh sb="2" eb="4">
      <t>リマワ</t>
    </rPh>
    <phoneticPr fontId="1"/>
  </si>
  <si>
    <t>ＰＢＲ（倍）</t>
    <rPh sb="4" eb="5">
      <t>バイ</t>
    </rPh>
    <phoneticPr fontId="1"/>
  </si>
  <si>
    <t>トヨタ自動車と日産自動車の株価比較 （実績ベース）</t>
    <rPh sb="3" eb="6">
      <t>ジドウシャ</t>
    </rPh>
    <rPh sb="7" eb="9">
      <t>ニッサン</t>
    </rPh>
    <rPh sb="9" eb="12">
      <t>ジドウシャ</t>
    </rPh>
    <rPh sb="13" eb="15">
      <t>カブカ</t>
    </rPh>
    <rPh sb="15" eb="17">
      <t>ヒカク</t>
    </rPh>
    <rPh sb="19" eb="21">
      <t>ジッセキ</t>
    </rPh>
    <phoneticPr fontId="1"/>
  </si>
  <si>
    <t>（例）</t>
    <rPh sb="1" eb="2">
      <t>レイ</t>
    </rPh>
    <phoneticPr fontId="1"/>
  </si>
  <si>
    <t>(２) 提出会社の経営指標等</t>
  </si>
  <si>
    <t>回次</t>
  </si>
  <si>
    <t>決算期</t>
  </si>
  <si>
    <t>平成22年３月期</t>
  </si>
  <si>
    <t>平成23年３月期</t>
  </si>
  <si>
    <t>平成24年３月期</t>
  </si>
  <si>
    <t>平成25年３月期</t>
  </si>
  <si>
    <t>平成26年３月期</t>
  </si>
  <si>
    <t>売上高</t>
  </si>
  <si>
    <t>(百万円)</t>
  </si>
  <si>
    <t>経常利益・損失(△)</t>
  </si>
  <si>
    <t>当期純利益</t>
  </si>
  <si>
    <t>資本金</t>
  </si>
  <si>
    <t>発行済株式総数</t>
  </si>
  <si>
    <t>(千株)</t>
  </si>
  <si>
    <t>純資産額</t>
  </si>
  <si>
    <t>総資産額</t>
  </si>
  <si>
    <t>１株当たり純資産額</t>
  </si>
  <si>
    <t>(円)</t>
  </si>
  <si>
    <t>ＢＰＳ</t>
    <phoneticPr fontId="1"/>
  </si>
  <si>
    <t>１株当たり配当額</t>
    <rPh sb="5" eb="7">
      <t>ハイトウ</t>
    </rPh>
    <phoneticPr fontId="1"/>
  </si>
  <si>
    <t>ＤＰＳ</t>
    <phoneticPr fontId="1"/>
  </si>
  <si>
    <t>(うち１株当たり</t>
  </si>
  <si>
    <t>中間配当額)</t>
    <rPh sb="2" eb="4">
      <t>ハイトウ</t>
    </rPh>
    <phoneticPr fontId="1"/>
  </si>
  <si>
    <t>１株当たり当期純利益</t>
  </si>
  <si>
    <t>ＥＰＳ</t>
    <phoneticPr fontId="1"/>
  </si>
  <si>
    <t>潜在株式調整後</t>
  </si>
  <si>
    <t>自己資本比率</t>
  </si>
  <si>
    <t>(％)</t>
  </si>
  <si>
    <t>自己資本利益率</t>
  </si>
  <si>
    <t>株価収益率</t>
  </si>
  <si>
    <t>(倍)</t>
  </si>
  <si>
    <t>ＰＥＲ</t>
    <phoneticPr fontId="1"/>
  </si>
  <si>
    <t>配当性向</t>
    <rPh sb="0" eb="2">
      <t>ハイトウ</t>
    </rPh>
    <phoneticPr fontId="1"/>
  </si>
  <si>
    <t>従業員数</t>
  </si>
  <si>
    <t>(人)</t>
  </si>
  <si>
    <t>  [外、平均臨時雇用人員]</t>
  </si>
  <si>
    <t>ＲＯＥ</t>
    <phoneticPr fontId="1"/>
  </si>
  <si>
    <t>内部成長率＝ＲＯＥ×（１－配当性向）</t>
    <rPh sb="0" eb="2">
      <t>ナイブ</t>
    </rPh>
    <rPh sb="2" eb="5">
      <t>セイチョウリツ</t>
    </rPh>
    <rPh sb="13" eb="15">
      <t>ハイトウ</t>
    </rPh>
    <rPh sb="15" eb="17">
      <t>セイコウ</t>
    </rPh>
    <phoneticPr fontId="1"/>
  </si>
  <si>
    <t>配当利回り</t>
    <rPh sb="0" eb="2">
      <t>ハイトウ</t>
    </rPh>
    <rPh sb="2" eb="4">
      <t>リマワ</t>
    </rPh>
    <phoneticPr fontId="1"/>
  </si>
  <si>
    <t>株価（円）</t>
    <rPh sb="0" eb="2">
      <t>カブカ</t>
    </rPh>
    <rPh sb="3" eb="4">
      <t>エン</t>
    </rPh>
    <phoneticPr fontId="1"/>
  </si>
  <si>
    <t>ＰＢＲ</t>
    <phoneticPr fontId="1"/>
  </si>
  <si>
    <t>日産自動車</t>
    <rPh sb="0" eb="2">
      <t>ニッサン</t>
    </rPh>
    <rPh sb="2" eb="5">
      <t>ジドウシャ</t>
    </rPh>
    <phoneticPr fontId="1"/>
  </si>
  <si>
    <t>第111期</t>
    <phoneticPr fontId="1"/>
  </si>
  <si>
    <t>第112期</t>
    <phoneticPr fontId="1"/>
  </si>
  <si>
    <t>第113期</t>
    <phoneticPr fontId="1"/>
  </si>
  <si>
    <t>第114期</t>
    <phoneticPr fontId="1"/>
  </si>
  <si>
    <t>第115期</t>
    <phoneticPr fontId="1"/>
  </si>
  <si>
    <t>-</t>
    <phoneticPr fontId="1"/>
  </si>
  <si>
    <t>[  399]</t>
    <phoneticPr fontId="1"/>
  </si>
  <si>
    <t>[  1707]</t>
    <phoneticPr fontId="1"/>
  </si>
  <si>
    <t>[  2943]</t>
    <phoneticPr fontId="1"/>
  </si>
  <si>
    <t>[  2671]</t>
    <phoneticPr fontId="1"/>
  </si>
  <si>
    <t>[  2858]</t>
    <phoneticPr fontId="1"/>
  </si>
  <si>
    <t>連結ではなく、単体の数字を用いなさい。</t>
    <rPh sb="0" eb="2">
      <t>レンケツ</t>
    </rPh>
    <rPh sb="7" eb="9">
      <t>タンタイ</t>
    </rPh>
    <rPh sb="10" eb="12">
      <t>スウジ</t>
    </rPh>
    <rPh sb="13" eb="14">
      <t>モチ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</si>
</sst>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"/>
    <numFmt numFmtId="177" formatCode="#,##0.00_ "/>
    <numFmt numFmtId="178" formatCode="0.0%"/>
    <numFmt numFmtId="179" formatCode="0_);\(0\)"/>
    <numFmt numFmtId="180" formatCode="0.000%"/>
    <numFmt numFmtId="181" formatCode="#,##0;&quot;△ &quot;#,##0"/>
    <numFmt numFmtId="182" formatCode="0.0_);\(0.0\)"/>
    <numFmt numFmtId="183" formatCode="0.00;&quot;△ &quot;0.00"/>
    <numFmt numFmtId="184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quotePrefix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180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81" fontId="3" fillId="0" borderId="3" xfId="0" applyNumberFormat="1" applyFont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/>
    </xf>
    <xf numFmtId="0" fontId="3" fillId="0" borderId="6" xfId="0" quotePrefix="1" applyFont="1" applyBorder="1" applyAlignment="1">
      <alignment horizontal="right" vertical="center" wrapText="1"/>
    </xf>
    <xf numFmtId="183" fontId="3" fillId="0" borderId="3" xfId="0" applyNumberFormat="1" applyFont="1" applyBorder="1" applyAlignment="1">
      <alignment horizontal="right" vertical="center" wrapText="1"/>
    </xf>
    <xf numFmtId="184" fontId="3" fillId="0" borderId="3" xfId="0" applyNumberFormat="1" applyFont="1" applyBorder="1" applyAlignment="1">
      <alignment horizontal="right" vertical="center" wrapText="1"/>
    </xf>
    <xf numFmtId="0" fontId="3" fillId="0" borderId="3" xfId="0" quotePrefix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vertical="center" wrapText="1"/>
    </xf>
    <xf numFmtId="10" fontId="5" fillId="0" borderId="0" xfId="0" quotePrefix="1" applyNumberFormat="1" applyFont="1" applyAlignment="1">
      <alignment horizontal="right" vertical="center"/>
    </xf>
    <xf numFmtId="176" fontId="3" fillId="0" borderId="0" xfId="0" quotePrefix="1" applyNumberFormat="1" applyFont="1" applyAlignment="1">
      <alignment horizontal="right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82" fontId="3" fillId="0" borderId="9" xfId="0" applyNumberFormat="1" applyFont="1" applyBorder="1" applyAlignment="1">
      <alignment horizontal="right" vertical="center" wrapText="1"/>
    </xf>
    <xf numFmtId="182" fontId="3" fillId="0" borderId="12" xfId="0" applyNumberFormat="1" applyFont="1" applyBorder="1" applyAlignment="1">
      <alignment horizontal="right" vertical="center" wrapText="1"/>
    </xf>
    <xf numFmtId="179" fontId="3" fillId="0" borderId="9" xfId="0" applyNumberFormat="1" applyFont="1" applyBorder="1" applyAlignment="1">
      <alignment horizontal="right" vertical="center" wrapText="1"/>
    </xf>
    <xf numFmtId="179" fontId="3" fillId="0" borderId="12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workbookViewId="0"/>
  </sheetViews>
  <sheetFormatPr defaultRowHeight="13.5" x14ac:dyDescent="0.15"/>
  <sheetData>
    <row r="1" spans="1:7" x14ac:dyDescent="0.15">
      <c r="A1" s="1" t="s">
        <v>0</v>
      </c>
      <c r="B1" t="s">
        <v>1</v>
      </c>
    </row>
    <row r="2" spans="1:7" x14ac:dyDescent="0.15">
      <c r="A2" s="1"/>
      <c r="B2" t="s">
        <v>68</v>
      </c>
    </row>
    <row r="5" spans="1:7" x14ac:dyDescent="0.15">
      <c r="B5" s="1" t="s">
        <v>13</v>
      </c>
      <c r="C5" t="s">
        <v>12</v>
      </c>
    </row>
    <row r="7" spans="1:7" x14ac:dyDescent="0.15">
      <c r="F7" s="6" t="s">
        <v>3</v>
      </c>
      <c r="G7" s="6" t="s">
        <v>4</v>
      </c>
    </row>
    <row r="8" spans="1:7" x14ac:dyDescent="0.15">
      <c r="C8" t="s">
        <v>2</v>
      </c>
      <c r="F8" s="2">
        <v>5826</v>
      </c>
      <c r="G8" s="2">
        <v>920</v>
      </c>
    </row>
    <row r="9" spans="1:7" x14ac:dyDescent="0.15">
      <c r="F9" s="2"/>
      <c r="G9" s="2"/>
    </row>
    <row r="10" spans="1:7" x14ac:dyDescent="0.15">
      <c r="C10" s="1" t="s">
        <v>5</v>
      </c>
      <c r="F10" s="3">
        <v>447.09</v>
      </c>
      <c r="G10" s="3">
        <v>94.77</v>
      </c>
    </row>
    <row r="11" spans="1:7" x14ac:dyDescent="0.15">
      <c r="F11" s="2"/>
      <c r="G11" s="2"/>
    </row>
    <row r="12" spans="1:7" x14ac:dyDescent="0.15">
      <c r="C12" t="s">
        <v>6</v>
      </c>
      <c r="F12" s="2">
        <v>13</v>
      </c>
      <c r="G12" s="3">
        <v>9.7100000000000009</v>
      </c>
    </row>
    <row r="13" spans="1:7" x14ac:dyDescent="0.15">
      <c r="F13" s="2"/>
      <c r="G13" s="2"/>
    </row>
    <row r="14" spans="1:7" x14ac:dyDescent="0.15">
      <c r="C14" t="s">
        <v>7</v>
      </c>
      <c r="F14" s="4">
        <f>1/F12</f>
        <v>7.6923076923076927E-2</v>
      </c>
      <c r="G14" s="4">
        <f>1/G12</f>
        <v>0.10298661174047373</v>
      </c>
    </row>
    <row r="15" spans="1:7" x14ac:dyDescent="0.15">
      <c r="F15" s="2"/>
      <c r="G15" s="2"/>
    </row>
    <row r="16" spans="1:7" x14ac:dyDescent="0.15">
      <c r="C16" t="s">
        <v>8</v>
      </c>
      <c r="F16" s="3">
        <v>2812.17</v>
      </c>
      <c r="G16" s="3">
        <v>477.04</v>
      </c>
    </row>
    <row r="17" spans="3:7" x14ac:dyDescent="0.15">
      <c r="F17" s="2"/>
      <c r="G17" s="2"/>
    </row>
    <row r="18" spans="3:7" x14ac:dyDescent="0.15">
      <c r="C18" t="s">
        <v>11</v>
      </c>
      <c r="F18" s="3">
        <v>2.0699999999999998</v>
      </c>
      <c r="G18" s="3">
        <v>1.93</v>
      </c>
    </row>
    <row r="19" spans="3:7" x14ac:dyDescent="0.15">
      <c r="F19" s="2"/>
      <c r="G19" s="2"/>
    </row>
    <row r="20" spans="3:7" x14ac:dyDescent="0.15">
      <c r="C20" t="s">
        <v>9</v>
      </c>
      <c r="F20" s="2">
        <v>165</v>
      </c>
      <c r="G20" s="2">
        <v>30</v>
      </c>
    </row>
    <row r="21" spans="3:7" x14ac:dyDescent="0.15">
      <c r="F21" s="2"/>
      <c r="G21" s="2"/>
    </row>
    <row r="22" spans="3:7" x14ac:dyDescent="0.15">
      <c r="C22" t="s">
        <v>10</v>
      </c>
      <c r="F22" s="5">
        <v>5.8599999999999999E-2</v>
      </c>
      <c r="G22" s="5">
        <v>6.2799999999999995E-2</v>
      </c>
    </row>
    <row r="24" spans="3:7" x14ac:dyDescent="0.15">
      <c r="C24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workbookViewId="0">
      <selection activeCell="D33" sqref="D33"/>
    </sheetView>
  </sheetViews>
  <sheetFormatPr defaultRowHeight="13.5" x14ac:dyDescent="0.15"/>
  <cols>
    <col min="1" max="1" width="24.875" customWidth="1"/>
    <col min="3" max="7" width="15" customWidth="1"/>
  </cols>
  <sheetData>
    <row r="1" spans="1:12" x14ac:dyDescent="0.15">
      <c r="A1" t="s">
        <v>56</v>
      </c>
    </row>
    <row r="3" spans="1:12" ht="15" customHeight="1" x14ac:dyDescent="0.15">
      <c r="A3" s="7" t="s">
        <v>14</v>
      </c>
      <c r="B3" s="8"/>
      <c r="C3" s="8"/>
      <c r="D3" s="8"/>
      <c r="E3" s="8"/>
      <c r="F3" s="8"/>
      <c r="G3" s="8"/>
    </row>
    <row r="4" spans="1:12" ht="15" customHeight="1" x14ac:dyDescent="0.15">
      <c r="A4" s="52" t="s">
        <v>15</v>
      </c>
      <c r="B4" s="53"/>
      <c r="C4" s="9" t="s">
        <v>57</v>
      </c>
      <c r="D4" s="9" t="s">
        <v>58</v>
      </c>
      <c r="E4" s="9" t="s">
        <v>59</v>
      </c>
      <c r="F4" s="9" t="s">
        <v>60</v>
      </c>
      <c r="G4" s="9" t="s">
        <v>61</v>
      </c>
    </row>
    <row r="5" spans="1:12" ht="15" customHeight="1" x14ac:dyDescent="0.15">
      <c r="A5" s="52" t="s">
        <v>16</v>
      </c>
      <c r="B5" s="53"/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</row>
    <row r="6" spans="1:12" ht="15" customHeight="1" x14ac:dyDescent="0.15">
      <c r="A6" s="10" t="s">
        <v>22</v>
      </c>
      <c r="B6" s="11" t="s">
        <v>23</v>
      </c>
      <c r="C6" s="12">
        <v>2899166</v>
      </c>
      <c r="D6" s="12">
        <v>3432989</v>
      </c>
      <c r="E6" s="12">
        <v>3734336</v>
      </c>
      <c r="F6" s="12">
        <v>3526252</v>
      </c>
      <c r="G6" s="12">
        <v>3737844</v>
      </c>
    </row>
    <row r="7" spans="1:12" ht="15" customHeight="1" x14ac:dyDescent="0.15">
      <c r="A7" s="10" t="s">
        <v>24</v>
      </c>
      <c r="B7" s="11" t="s">
        <v>23</v>
      </c>
      <c r="C7" s="32">
        <v>294116</v>
      </c>
      <c r="D7" s="32">
        <v>-6919</v>
      </c>
      <c r="E7" s="32">
        <v>-62424</v>
      </c>
      <c r="F7" s="12">
        <v>111526</v>
      </c>
      <c r="G7" s="12">
        <v>457281</v>
      </c>
    </row>
    <row r="8" spans="1:12" ht="15" customHeight="1" x14ac:dyDescent="0.15">
      <c r="A8" s="10" t="s">
        <v>25</v>
      </c>
      <c r="B8" s="11" t="s">
        <v>23</v>
      </c>
      <c r="C8" s="12">
        <v>262403</v>
      </c>
      <c r="D8" s="32">
        <v>-24018</v>
      </c>
      <c r="E8" s="32">
        <v>-74826</v>
      </c>
      <c r="F8" s="12">
        <v>74847</v>
      </c>
      <c r="G8" s="12">
        <v>425494</v>
      </c>
    </row>
    <row r="9" spans="1:12" ht="15" customHeight="1" x14ac:dyDescent="0.15">
      <c r="A9" s="10" t="s">
        <v>26</v>
      </c>
      <c r="B9" s="11" t="s">
        <v>23</v>
      </c>
      <c r="C9" s="35">
        <v>605813</v>
      </c>
      <c r="D9" s="35">
        <v>605813</v>
      </c>
      <c r="E9" s="35">
        <v>605813</v>
      </c>
      <c r="F9" s="35">
        <v>605813</v>
      </c>
      <c r="G9" s="35">
        <v>605813</v>
      </c>
      <c r="H9" s="33"/>
      <c r="I9" s="34"/>
      <c r="J9" s="34"/>
      <c r="K9" s="34"/>
      <c r="L9" s="34"/>
    </row>
    <row r="10" spans="1:12" ht="15" customHeight="1" x14ac:dyDescent="0.15">
      <c r="A10" s="10" t="s">
        <v>27</v>
      </c>
      <c r="B10" s="11" t="s">
        <v>28</v>
      </c>
      <c r="C10" s="12">
        <v>4520715</v>
      </c>
      <c r="D10" s="12">
        <v>4520715</v>
      </c>
      <c r="E10" s="12">
        <v>4520715</v>
      </c>
      <c r="F10" s="12">
        <v>4520715</v>
      </c>
      <c r="G10" s="12">
        <v>4520715</v>
      </c>
    </row>
    <row r="11" spans="1:12" ht="15" customHeight="1" x14ac:dyDescent="0.15">
      <c r="A11" s="10" t="s">
        <v>29</v>
      </c>
      <c r="B11" s="11" t="s">
        <v>23</v>
      </c>
      <c r="C11" s="36">
        <v>1901847</v>
      </c>
      <c r="D11" s="36">
        <v>1952080</v>
      </c>
      <c r="E11" s="36">
        <v>1815674</v>
      </c>
      <c r="F11" s="36">
        <v>1790353</v>
      </c>
      <c r="G11" s="36">
        <v>2144281</v>
      </c>
    </row>
    <row r="12" spans="1:12" ht="15" customHeight="1" x14ac:dyDescent="0.15">
      <c r="A12" s="10" t="s">
        <v>30</v>
      </c>
      <c r="B12" s="11" t="s">
        <v>23</v>
      </c>
      <c r="C12" s="35">
        <v>4131243</v>
      </c>
      <c r="D12" s="35">
        <v>4241367</v>
      </c>
      <c r="E12" s="35">
        <v>4214783</v>
      </c>
      <c r="F12" s="35">
        <v>4060408</v>
      </c>
      <c r="G12" s="35">
        <v>4726430</v>
      </c>
    </row>
    <row r="13" spans="1:12" ht="15" customHeight="1" x14ac:dyDescent="0.15">
      <c r="A13" s="10" t="s">
        <v>31</v>
      </c>
      <c r="B13" s="11" t="s">
        <v>32</v>
      </c>
      <c r="C13" s="21">
        <v>433.32</v>
      </c>
      <c r="D13" s="21">
        <v>435.04</v>
      </c>
      <c r="E13" s="21">
        <v>403.86</v>
      </c>
      <c r="F13" s="21">
        <v>398.22</v>
      </c>
      <c r="G13" s="21">
        <v>477.04</v>
      </c>
      <c r="H13" s="14" t="s">
        <v>33</v>
      </c>
    </row>
    <row r="14" spans="1:12" ht="15" customHeight="1" x14ac:dyDescent="0.15">
      <c r="A14" s="15" t="s">
        <v>34</v>
      </c>
      <c r="B14" s="44" t="s">
        <v>32</v>
      </c>
      <c r="C14" s="37" t="s">
        <v>62</v>
      </c>
      <c r="D14" s="16">
        <v>10</v>
      </c>
      <c r="E14" s="16">
        <v>20</v>
      </c>
      <c r="F14" s="17">
        <v>25</v>
      </c>
      <c r="G14" s="16">
        <v>30</v>
      </c>
      <c r="H14" s="18" t="s">
        <v>35</v>
      </c>
    </row>
    <row r="15" spans="1:12" ht="15" customHeight="1" x14ac:dyDescent="0.15">
      <c r="A15" s="19" t="s">
        <v>36</v>
      </c>
      <c r="B15" s="54"/>
      <c r="C15" s="48" t="s">
        <v>62</v>
      </c>
      <c r="D15" s="48">
        <v>-5</v>
      </c>
      <c r="E15" s="48">
        <v>-10</v>
      </c>
      <c r="F15" s="46">
        <v>-12.5</v>
      </c>
      <c r="G15" s="48">
        <v>-15</v>
      </c>
      <c r="H15" s="18"/>
    </row>
    <row r="16" spans="1:12" ht="15" customHeight="1" x14ac:dyDescent="0.15">
      <c r="A16" s="20" t="s">
        <v>37</v>
      </c>
      <c r="B16" s="45"/>
      <c r="C16" s="49"/>
      <c r="D16" s="49"/>
      <c r="E16" s="49"/>
      <c r="F16" s="47"/>
      <c r="G16" s="49"/>
      <c r="H16" s="18"/>
    </row>
    <row r="17" spans="1:8" ht="15" customHeight="1" x14ac:dyDescent="0.15">
      <c r="A17" s="10" t="s">
        <v>38</v>
      </c>
      <c r="B17" s="11" t="s">
        <v>32</v>
      </c>
      <c r="C17" s="13">
        <v>59.86</v>
      </c>
      <c r="D17" s="38">
        <v>-5.37</v>
      </c>
      <c r="E17" s="38">
        <v>-16.71</v>
      </c>
      <c r="F17" s="9">
        <v>16.670000000000002</v>
      </c>
      <c r="G17" s="13">
        <v>94.77</v>
      </c>
      <c r="H17" s="18" t="s">
        <v>39</v>
      </c>
    </row>
    <row r="18" spans="1:8" ht="15" customHeight="1" x14ac:dyDescent="0.15">
      <c r="A18" s="15" t="s">
        <v>40</v>
      </c>
      <c r="B18" s="44" t="s">
        <v>32</v>
      </c>
      <c r="C18" s="48" t="s">
        <v>62</v>
      </c>
      <c r="D18" s="48" t="s">
        <v>62</v>
      </c>
      <c r="E18" s="48" t="s">
        <v>62</v>
      </c>
      <c r="F18" s="48" t="s">
        <v>62</v>
      </c>
      <c r="G18" s="50">
        <v>94.77</v>
      </c>
      <c r="H18" s="18"/>
    </row>
    <row r="19" spans="1:8" ht="15" customHeight="1" x14ac:dyDescent="0.15">
      <c r="A19" s="20" t="s">
        <v>38</v>
      </c>
      <c r="B19" s="45"/>
      <c r="C19" s="49"/>
      <c r="D19" s="49"/>
      <c r="E19" s="49"/>
      <c r="F19" s="49"/>
      <c r="G19" s="51"/>
      <c r="H19" s="18"/>
    </row>
    <row r="20" spans="1:8" ht="15" customHeight="1" x14ac:dyDescent="0.15">
      <c r="A20" s="10" t="s">
        <v>41</v>
      </c>
      <c r="B20" s="11" t="s">
        <v>42</v>
      </c>
      <c r="C20" s="39">
        <v>46</v>
      </c>
      <c r="D20" s="39">
        <v>46</v>
      </c>
      <c r="E20" s="39">
        <v>43</v>
      </c>
      <c r="F20" s="39">
        <v>44</v>
      </c>
      <c r="G20" s="13">
        <v>45.3</v>
      </c>
      <c r="H20" s="18"/>
    </row>
    <row r="21" spans="1:8" ht="15" customHeight="1" x14ac:dyDescent="0.15">
      <c r="A21" s="10" t="s">
        <v>43</v>
      </c>
      <c r="B21" s="11" t="s">
        <v>42</v>
      </c>
      <c r="C21" s="13">
        <v>14.85</v>
      </c>
      <c r="D21" s="38">
        <v>-1.25</v>
      </c>
      <c r="E21" s="38">
        <v>-3.98</v>
      </c>
      <c r="F21" s="13">
        <v>4.16</v>
      </c>
      <c r="G21" s="13">
        <v>21.65</v>
      </c>
      <c r="H21" s="18"/>
    </row>
    <row r="22" spans="1:8" ht="15" customHeight="1" x14ac:dyDescent="0.15">
      <c r="A22" s="10" t="s">
        <v>44</v>
      </c>
      <c r="B22" s="11" t="s">
        <v>45</v>
      </c>
      <c r="C22" s="13">
        <v>13.38</v>
      </c>
      <c r="D22" s="40" t="s">
        <v>62</v>
      </c>
      <c r="E22" s="40" t="s">
        <v>62</v>
      </c>
      <c r="F22" s="13">
        <v>54.29</v>
      </c>
      <c r="G22" s="13">
        <v>9.7100000000000009</v>
      </c>
      <c r="H22" s="18" t="s">
        <v>46</v>
      </c>
    </row>
    <row r="23" spans="1:8" ht="15" customHeight="1" x14ac:dyDescent="0.15">
      <c r="A23" s="10" t="s">
        <v>47</v>
      </c>
      <c r="B23" s="11" t="s">
        <v>42</v>
      </c>
      <c r="C23" s="40" t="s">
        <v>62</v>
      </c>
      <c r="D23" s="40" t="s">
        <v>62</v>
      </c>
      <c r="E23" s="40" t="s">
        <v>62</v>
      </c>
      <c r="F23" s="13">
        <v>149.96</v>
      </c>
      <c r="G23" s="13">
        <v>31.66</v>
      </c>
      <c r="H23" s="18"/>
    </row>
    <row r="24" spans="1:8" ht="15" customHeight="1" x14ac:dyDescent="0.15">
      <c r="A24" s="15" t="s">
        <v>48</v>
      </c>
      <c r="B24" s="44" t="s">
        <v>49</v>
      </c>
      <c r="C24" s="22">
        <v>29878</v>
      </c>
      <c r="D24" s="22">
        <v>28403</v>
      </c>
      <c r="E24" s="22">
        <v>24240</v>
      </c>
      <c r="F24" s="41">
        <v>23605</v>
      </c>
      <c r="G24" s="22">
        <v>23085</v>
      </c>
      <c r="H24" s="18"/>
    </row>
    <row r="25" spans="1:8" ht="15" customHeight="1" x14ac:dyDescent="0.15">
      <c r="A25" s="20" t="s">
        <v>50</v>
      </c>
      <c r="B25" s="45"/>
      <c r="C25" s="23" t="s">
        <v>63</v>
      </c>
      <c r="D25" s="23" t="s">
        <v>64</v>
      </c>
      <c r="E25" s="23" t="s">
        <v>65</v>
      </c>
      <c r="F25" s="23" t="s">
        <v>66</v>
      </c>
      <c r="G25" s="23" t="s">
        <v>67</v>
      </c>
      <c r="H25" s="18"/>
    </row>
    <row r="26" spans="1:8" ht="15" customHeight="1" x14ac:dyDescent="0.15">
      <c r="A26" s="24"/>
      <c r="B26" s="25"/>
      <c r="C26" s="26">
        <f>C8/C11</f>
        <v>0.13797271809982611</v>
      </c>
      <c r="D26" s="26">
        <f t="shared" ref="D26:F26" si="0">D8/D11</f>
        <v>-1.2303799024630139E-2</v>
      </c>
      <c r="E26" s="26">
        <f t="shared" si="0"/>
        <v>-4.1211142528890098E-2</v>
      </c>
      <c r="F26" s="26">
        <f t="shared" si="0"/>
        <v>4.1805722111784661E-2</v>
      </c>
      <c r="G26" s="26">
        <f>G8/G11</f>
        <v>0.19843201520696216</v>
      </c>
      <c r="H26" s="27" t="s">
        <v>51</v>
      </c>
    </row>
    <row r="27" spans="1:8" ht="15" customHeight="1" x14ac:dyDescent="0.15">
      <c r="A27" s="7"/>
      <c r="B27" s="8"/>
      <c r="C27" s="28"/>
      <c r="D27" s="28"/>
      <c r="E27" s="28"/>
      <c r="F27" s="28"/>
      <c r="G27" s="28"/>
    </row>
    <row r="28" spans="1:8" ht="15" customHeight="1" x14ac:dyDescent="0.15">
      <c r="A28" s="7"/>
      <c r="B28" s="8"/>
      <c r="C28" s="42" t="s">
        <v>62</v>
      </c>
      <c r="D28" s="42" t="s">
        <v>62</v>
      </c>
      <c r="E28" s="42" t="s">
        <v>62</v>
      </c>
      <c r="F28" s="29">
        <f t="shared" ref="F28:G28" si="1">F26*(1-F23/100)</f>
        <v>-2.0886138767047618E-2</v>
      </c>
      <c r="G28" s="29">
        <f t="shared" si="1"/>
        <v>0.13560843919243795</v>
      </c>
      <c r="H28" s="14" t="s">
        <v>52</v>
      </c>
    </row>
    <row r="29" spans="1:8" ht="15" customHeight="1" x14ac:dyDescent="0.15">
      <c r="A29" s="7"/>
      <c r="B29" s="8"/>
      <c r="C29" s="42" t="s">
        <v>62</v>
      </c>
      <c r="D29" s="42" t="s">
        <v>62</v>
      </c>
      <c r="E29" s="42" t="s">
        <v>62</v>
      </c>
      <c r="F29" s="29">
        <f t="shared" ref="F29:G29" si="2">F26*F23/100</f>
        <v>6.2691860878832287E-2</v>
      </c>
      <c r="G29" s="29">
        <f t="shared" si="2"/>
        <v>6.2823576014524221E-2</v>
      </c>
      <c r="H29" s="14" t="s">
        <v>53</v>
      </c>
    </row>
    <row r="30" spans="1:8" ht="15" customHeight="1" x14ac:dyDescent="0.15">
      <c r="A30" s="7"/>
      <c r="B30" s="8"/>
      <c r="C30" s="8"/>
      <c r="D30" s="8"/>
      <c r="E30" s="8"/>
      <c r="F30" s="8"/>
      <c r="G30" s="8"/>
    </row>
    <row r="31" spans="1:8" ht="15" customHeight="1" x14ac:dyDescent="0.15">
      <c r="B31" s="7" t="s">
        <v>54</v>
      </c>
      <c r="C31" s="30">
        <f>C22*C17</f>
        <v>800.92680000000007</v>
      </c>
      <c r="D31" s="43" t="s">
        <v>62</v>
      </c>
      <c r="E31" s="43" t="s">
        <v>62</v>
      </c>
      <c r="F31" s="30">
        <f t="shared" ref="F31:G31" si="3">F22*F17</f>
        <v>905.01430000000005</v>
      </c>
      <c r="G31" s="30">
        <f t="shared" si="3"/>
        <v>920.21670000000006</v>
      </c>
      <c r="H31" s="14"/>
    </row>
    <row r="32" spans="1:8" ht="15" customHeight="1" x14ac:dyDescent="0.15">
      <c r="B32" s="7"/>
      <c r="C32" s="31">
        <f>C31/C13</f>
        <v>1.8483494876765441</v>
      </c>
      <c r="D32" s="43" t="s">
        <v>62</v>
      </c>
      <c r="E32" s="43" t="s">
        <v>62</v>
      </c>
      <c r="F32" s="31">
        <f t="shared" ref="F32:G32" si="4">F31/F13</f>
        <v>2.2726490382200795</v>
      </c>
      <c r="G32" s="31">
        <f t="shared" si="4"/>
        <v>1.9290137095421769</v>
      </c>
      <c r="H32" s="14" t="s">
        <v>55</v>
      </c>
    </row>
  </sheetData>
  <mergeCells count="15">
    <mergeCell ref="A4:B4"/>
    <mergeCell ref="A5:B5"/>
    <mergeCell ref="B14:B16"/>
    <mergeCell ref="C15:C16"/>
    <mergeCell ref="D15:D16"/>
    <mergeCell ref="B24:B25"/>
    <mergeCell ref="F15:F16"/>
    <mergeCell ref="G15:G16"/>
    <mergeCell ref="B18:B19"/>
    <mergeCell ref="C18:C19"/>
    <mergeCell ref="D18:D19"/>
    <mergeCell ref="E18:E19"/>
    <mergeCell ref="F18:F19"/>
    <mergeCell ref="G18:G19"/>
    <mergeCell ref="E15:E1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日産データ</vt:lpstr>
    </vt:vector>
  </TitlesOfParts>
  <Company>Sofmap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2014-10-25T14:59:07Z</dcterms:created>
  <dcterms:modified xsi:type="dcterms:W3CDTF">2014-10-26T00:23:32Z</dcterms:modified>
</cp:coreProperties>
</file>